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ozova\Desktop\"/>
    </mc:Choice>
  </mc:AlternateContent>
  <xr:revisionPtr revIDLastSave="0" documentId="8_{BB4E1ABB-1F32-4E0B-B1E6-B7CF955694DB}" xr6:coauthVersionLast="41" xr6:coauthVersionMax="41" xr10:uidLastSave="{00000000-0000-0000-0000-000000000000}"/>
  <bookViews>
    <workbookView xWindow="-120" yWindow="-120" windowWidth="19440" windowHeight="15000" activeTab="1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3" i="2"/>
  <c r="B20" i="2"/>
  <c r="B5" i="2"/>
  <c r="B18" i="2"/>
  <c r="B13" i="2"/>
  <c r="B19" i="2"/>
  <c r="B11" i="2"/>
  <c r="B14" i="2"/>
  <c r="B16" i="2"/>
  <c r="B9" i="2"/>
  <c r="B7" i="2"/>
  <c r="B17" i="2"/>
  <c r="B10" i="2"/>
  <c r="B6" i="2"/>
  <c r="B8" i="2"/>
  <c r="B15" i="2"/>
  <c r="B12" i="2"/>
  <c r="B4" i="2"/>
  <c r="B25" i="1"/>
  <c r="B23" i="1"/>
  <c r="B22" i="1"/>
  <c r="B21" i="1"/>
  <c r="B20" i="1"/>
  <c r="B16" i="1"/>
  <c r="B15" i="1"/>
  <c r="B14" i="1"/>
  <c r="B13" i="1"/>
  <c r="B10" i="1"/>
  <c r="B9" i="1"/>
  <c r="B8" i="1" l="1"/>
  <c r="B7" i="1"/>
  <c r="B6" i="1"/>
  <c r="B3" i="1"/>
  <c r="B2" i="1"/>
  <c r="B1" i="1"/>
</calcChain>
</file>

<file path=xl/sharedStrings.xml><?xml version="1.0" encoding="utf-8"?>
<sst xmlns="http://schemas.openxmlformats.org/spreadsheetml/2006/main" count="57" uniqueCount="35">
  <si>
    <r>
      <t>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Eldrone Sky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</si>
  <si>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YAR Fly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</si>
  <si>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Geek Drones Alpha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</si>
  <si>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Аксиома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</si>
  <si>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ЖУ-ЖУ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</si>
  <si>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Касперы</t>
    </r>
  </si>
  <si>
    <r>
      <t>7.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БАС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</si>
  <si>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КБТ Ёжики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</si>
  <si>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22"/>
        <color theme="1"/>
        <rFont val="Calibri"/>
        <family val="2"/>
        <charset val="204"/>
        <scheme val="minor"/>
      </rPr>
      <t>Хацкеры / От Винта</t>
    </r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</si>
  <si>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Автоботы</t>
    </r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</si>
  <si>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 xml:space="preserve">Aerofly ЦМИТ  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</si>
  <si>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Виртуозы Неба</t>
    </r>
  </si>
  <si>
    <r>
      <t>13.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Команда А</t>
    </r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</si>
  <si>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Табуретка</t>
    </r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</si>
  <si>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 xml:space="preserve">Owls </t>
    </r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</si>
  <si>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Ястребы</t>
    </r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</si>
  <si>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Галилео</t>
    </r>
  </si>
  <si>
    <r>
      <t>18.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Молния</t>
    </r>
  </si>
  <si>
    <r>
      <t>19.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Dron.Lab-ШТ</t>
    </r>
  </si>
  <si>
    <r>
      <t>20.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Aero ChR</t>
    </r>
  </si>
  <si>
    <r>
      <t>21.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Exal762</t>
    </r>
  </si>
  <si>
    <r>
      <t>24.</t>
    </r>
    <r>
      <rPr>
        <b/>
        <strike/>
        <sz val="7"/>
        <color theme="1"/>
        <rFont val="Times New Roman"/>
        <family val="1"/>
        <charset val="204"/>
      </rPr>
      <t xml:space="preserve">                </t>
    </r>
    <r>
      <rPr>
        <b/>
        <strike/>
        <sz val="22"/>
        <color theme="1"/>
        <rFont val="Calibri"/>
        <family val="2"/>
        <charset val="204"/>
        <scheme val="minor"/>
      </rPr>
      <t>Школа 654 им.Фридмана</t>
    </r>
  </si>
  <si>
    <r>
      <t>26.</t>
    </r>
    <r>
      <rPr>
        <b/>
        <strike/>
        <sz val="7"/>
        <color theme="1"/>
        <rFont val="Times New Roman"/>
        <family val="1"/>
        <charset val="204"/>
      </rPr>
      <t xml:space="preserve">                </t>
    </r>
    <r>
      <rPr>
        <b/>
        <strike/>
        <sz val="22"/>
        <color theme="1"/>
        <rFont val="Calibri"/>
        <family val="2"/>
        <charset val="204"/>
        <scheme val="minor"/>
      </rPr>
      <t>Drone – X</t>
    </r>
  </si>
  <si>
    <r>
      <t>27.</t>
    </r>
    <r>
      <rPr>
        <b/>
        <strike/>
        <sz val="7"/>
        <color theme="1"/>
        <rFont val="Times New Roman"/>
        <family val="1"/>
        <charset val="204"/>
      </rPr>
      <t xml:space="preserve">                </t>
    </r>
    <r>
      <rPr>
        <b/>
        <strike/>
        <sz val="22"/>
        <color theme="1"/>
        <rFont val="Calibri"/>
        <family val="2"/>
        <charset val="204"/>
        <scheme val="minor"/>
      </rPr>
      <t>МКА</t>
    </r>
  </si>
  <si>
    <r>
      <t>28.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trike/>
        <sz val="22"/>
        <color theme="1"/>
        <rFont val="Calibri"/>
        <family val="2"/>
        <charset val="204"/>
        <scheme val="minor"/>
      </rPr>
      <t>Dron.Lab-БМ</t>
    </r>
  </si>
  <si>
    <t>---</t>
  </si>
  <si>
    <r>
      <t>22.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Sky Captains</t>
    </r>
  </si>
  <si>
    <r>
      <t>23.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 xml:space="preserve">Орлан </t>
    </r>
  </si>
  <si>
    <r>
      <t>25.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22"/>
        <color theme="1"/>
        <rFont val="Calibri"/>
        <family val="2"/>
        <charset val="204"/>
        <scheme val="minor"/>
      </rPr>
      <t>Контр Фейс</t>
    </r>
  </si>
  <si>
    <t xml:space="preserve">Протокол от 21.03.2019 AeroNet </t>
  </si>
  <si>
    <t>"Полет с газоанализатором"</t>
  </si>
  <si>
    <r>
      <rPr>
        <sz val="18"/>
        <color theme="1"/>
        <rFont val="Calibri"/>
        <family val="2"/>
        <charset val="204"/>
        <scheme val="minor"/>
      </rPr>
      <t>Главный судья</t>
    </r>
    <r>
      <rPr>
        <sz val="11"/>
        <color theme="1"/>
        <rFont val="Calibri"/>
        <family val="2"/>
        <charset val="204"/>
        <scheme val="minor"/>
      </rPr>
      <t xml:space="preserve"> ________________________ Трещанин М.И.</t>
    </r>
  </si>
  <si>
    <t>Судья    __________________Петров И.Е.</t>
  </si>
  <si>
    <t>Судья   _______________    Кулагин А.И.</t>
  </si>
  <si>
    <r>
      <rPr>
        <sz val="16"/>
        <color theme="1"/>
        <rFont val="Calibri"/>
        <family val="2"/>
        <charset val="204"/>
        <scheme val="minor"/>
      </rPr>
      <t xml:space="preserve">Помощник судьи (хронометрист) </t>
    </r>
    <r>
      <rPr>
        <sz val="11"/>
        <color theme="1"/>
        <rFont val="Calibri"/>
        <family val="2"/>
        <charset val="204"/>
        <scheme val="minor"/>
      </rPr>
      <t xml:space="preserve">  _____________________</t>
    </r>
    <r>
      <rPr>
        <sz val="16"/>
        <color theme="1"/>
        <rFont val="Calibri"/>
        <family val="2"/>
        <charset val="204"/>
        <scheme val="minor"/>
      </rPr>
      <t>Ивков А.С.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</si>
</sst>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trike/>
      <sz val="22"/>
      <color theme="1"/>
      <name val="Calibri"/>
      <family val="2"/>
      <charset val="204"/>
      <scheme val="minor"/>
    </font>
    <font>
      <b/>
      <strike/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0" fillId="0" borderId="0" xfId="0" quotePrefix="1"/>
    <xf numFmtId="0" fontId="5" fillId="0" borderId="0" xfId="0" applyFont="1"/>
    <xf numFmtId="0" fontId="8" fillId="0" borderId="0" xfId="0" applyFont="1"/>
    <xf numFmtId="0" fontId="6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 indent="5"/>
    </xf>
    <xf numFmtId="2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B1" sqref="B1"/>
    </sheetView>
  </sheetViews>
  <sheetFormatPr defaultRowHeight="15" x14ac:dyDescent="0.25"/>
  <cols>
    <col min="1" max="1" width="71" customWidth="1"/>
    <col min="2" max="2" width="30.5703125" customWidth="1"/>
  </cols>
  <sheetData>
    <row r="1" spans="1:2" ht="28.5" x14ac:dyDescent="0.25">
      <c r="A1" s="1" t="s">
        <v>0</v>
      </c>
      <c r="B1">
        <f>5+5+20+5+5+7*2</f>
        <v>54</v>
      </c>
    </row>
    <row r="2" spans="1:2" ht="28.5" x14ac:dyDescent="0.25">
      <c r="A2" s="1" t="s">
        <v>1</v>
      </c>
      <c r="B2">
        <f>5+5+20+5+5</f>
        <v>40</v>
      </c>
    </row>
    <row r="3" spans="1:2" ht="28.5" x14ac:dyDescent="0.25">
      <c r="A3" s="1" t="s">
        <v>2</v>
      </c>
      <c r="B3">
        <f>5+5+20-5+5</f>
        <v>30</v>
      </c>
    </row>
    <row r="4" spans="1:2" ht="28.5" x14ac:dyDescent="0.25">
      <c r="A4" s="1" t="s">
        <v>3</v>
      </c>
      <c r="B4" s="3" t="s">
        <v>25</v>
      </c>
    </row>
    <row r="5" spans="1:2" ht="28.5" x14ac:dyDescent="0.25">
      <c r="A5" s="1" t="s">
        <v>4</v>
      </c>
      <c r="B5" s="3" t="s">
        <v>25</v>
      </c>
    </row>
    <row r="6" spans="1:2" ht="28.5" x14ac:dyDescent="0.25">
      <c r="A6" s="1" t="s">
        <v>5</v>
      </c>
      <c r="B6">
        <f>5+5+20+5+5+6*2</f>
        <v>52</v>
      </c>
    </row>
    <row r="7" spans="1:2" ht="28.5" x14ac:dyDescent="0.25">
      <c r="A7" s="1" t="s">
        <v>6</v>
      </c>
      <c r="B7">
        <f>5+5+20+5+5+7*2</f>
        <v>54</v>
      </c>
    </row>
    <row r="8" spans="1:2" ht="28.5" x14ac:dyDescent="0.25">
      <c r="A8" s="1" t="s">
        <v>7</v>
      </c>
      <c r="B8">
        <f>5+5+20+5+5+6*2</f>
        <v>52</v>
      </c>
    </row>
    <row r="9" spans="1:2" ht="28.5" x14ac:dyDescent="0.25">
      <c r="A9" s="1" t="s">
        <v>8</v>
      </c>
      <c r="B9">
        <f>5+20-5+5</f>
        <v>25</v>
      </c>
    </row>
    <row r="10" spans="1:2" ht="28.5" x14ac:dyDescent="0.25">
      <c r="A10" s="1" t="s">
        <v>9</v>
      </c>
      <c r="B10">
        <f>5+5+20+5+5+2*7</f>
        <v>54</v>
      </c>
    </row>
    <row r="11" spans="1:2" ht="28.5" x14ac:dyDescent="0.25">
      <c r="A11" s="1" t="s">
        <v>10</v>
      </c>
      <c r="B11">
        <f>5+5+20+5+5+2*9</f>
        <v>58</v>
      </c>
    </row>
    <row r="12" spans="1:2" ht="28.5" x14ac:dyDescent="0.25">
      <c r="A12" s="1" t="s">
        <v>11</v>
      </c>
      <c r="B12" s="3" t="s">
        <v>25</v>
      </c>
    </row>
    <row r="13" spans="1:2" ht="28.5" x14ac:dyDescent="0.25">
      <c r="A13" s="1" t="s">
        <v>12</v>
      </c>
      <c r="B13">
        <f>5+5+20+5+5+2*6</f>
        <v>52</v>
      </c>
    </row>
    <row r="14" spans="1:2" ht="28.5" x14ac:dyDescent="0.25">
      <c r="A14" s="1" t="s">
        <v>13</v>
      </c>
      <c r="B14">
        <f>5+5+20-5+5</f>
        <v>30</v>
      </c>
    </row>
    <row r="15" spans="1:2" ht="28.5" x14ac:dyDescent="0.25">
      <c r="A15" s="1" t="s">
        <v>14</v>
      </c>
      <c r="B15">
        <f>5+5+20+5+5+2*2-10</f>
        <v>34</v>
      </c>
    </row>
    <row r="16" spans="1:2" ht="28.5" x14ac:dyDescent="0.25">
      <c r="A16" s="1" t="s">
        <v>15</v>
      </c>
      <c r="B16">
        <f>5+5+20+5+5+2*6</f>
        <v>52</v>
      </c>
    </row>
    <row r="17" spans="1:2" ht="28.5" x14ac:dyDescent="0.25">
      <c r="A17" s="1" t="s">
        <v>16</v>
      </c>
      <c r="B17" s="3" t="s">
        <v>25</v>
      </c>
    </row>
    <row r="18" spans="1:2" ht="28.5" x14ac:dyDescent="0.25">
      <c r="A18" s="1" t="s">
        <v>17</v>
      </c>
      <c r="B18" s="3" t="s">
        <v>25</v>
      </c>
    </row>
    <row r="19" spans="1:2" ht="28.5" x14ac:dyDescent="0.25">
      <c r="A19" s="1" t="s">
        <v>18</v>
      </c>
    </row>
    <row r="20" spans="1:2" ht="28.5" x14ac:dyDescent="0.25">
      <c r="A20" s="1" t="s">
        <v>19</v>
      </c>
      <c r="B20">
        <f>5+5+20-5*3+5</f>
        <v>20</v>
      </c>
    </row>
    <row r="21" spans="1:2" ht="28.5" x14ac:dyDescent="0.25">
      <c r="A21" s="1" t="s">
        <v>20</v>
      </c>
      <c r="B21">
        <f>5+5+20+5+5</f>
        <v>40</v>
      </c>
    </row>
    <row r="22" spans="1:2" ht="28.5" x14ac:dyDescent="0.25">
      <c r="A22" s="1" t="s">
        <v>26</v>
      </c>
      <c r="B22">
        <f>5+5+20-5</f>
        <v>25</v>
      </c>
    </row>
    <row r="23" spans="1:2" ht="28.5" x14ac:dyDescent="0.25">
      <c r="A23" s="1" t="s">
        <v>27</v>
      </c>
      <c r="B23">
        <f>5+5+20+5+5+7*2</f>
        <v>54</v>
      </c>
    </row>
    <row r="24" spans="1:2" ht="28.5" x14ac:dyDescent="0.25">
      <c r="A24" s="2" t="s">
        <v>21</v>
      </c>
    </row>
    <row r="25" spans="1:2" ht="28.5" x14ac:dyDescent="0.25">
      <c r="A25" s="1" t="s">
        <v>28</v>
      </c>
      <c r="B25">
        <f>5+20-5*3+5</f>
        <v>15</v>
      </c>
    </row>
    <row r="26" spans="1:2" ht="28.5" x14ac:dyDescent="0.25">
      <c r="A26" s="2" t="s">
        <v>22</v>
      </c>
    </row>
    <row r="27" spans="1:2" ht="28.5" x14ac:dyDescent="0.25">
      <c r="A27" s="2" t="s">
        <v>23</v>
      </c>
    </row>
    <row r="28" spans="1:2" ht="28.5" x14ac:dyDescent="0.25">
      <c r="A28" s="1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tabSelected="1" workbookViewId="0">
      <selection activeCell="H8" sqref="H8"/>
    </sheetView>
  </sheetViews>
  <sheetFormatPr defaultRowHeight="15" x14ac:dyDescent="0.25"/>
  <cols>
    <col min="1" max="1" width="71" customWidth="1"/>
    <col min="2" max="2" width="30.5703125" customWidth="1"/>
  </cols>
  <sheetData>
    <row r="1" spans="1:9" ht="33.75" x14ac:dyDescent="0.5">
      <c r="A1" s="6" t="s">
        <v>29</v>
      </c>
      <c r="B1" s="7"/>
      <c r="C1" s="7"/>
      <c r="D1" s="7"/>
    </row>
    <row r="2" spans="1:9" ht="33.75" x14ac:dyDescent="0.5">
      <c r="A2" s="6" t="s">
        <v>30</v>
      </c>
      <c r="B2" s="7"/>
      <c r="C2" s="7"/>
      <c r="D2" s="7"/>
    </row>
    <row r="3" spans="1:9" ht="28.5" x14ac:dyDescent="0.25">
      <c r="A3" s="8" t="s">
        <v>10</v>
      </c>
      <c r="B3" s="7">
        <f>5+5+20+5+5+2*9</f>
        <v>58</v>
      </c>
      <c r="C3" s="9">
        <v>5.1388888888888894E-2</v>
      </c>
      <c r="D3" s="7">
        <v>1</v>
      </c>
      <c r="I3" s="1"/>
    </row>
    <row r="4" spans="1:9" ht="28.5" x14ac:dyDescent="0.25">
      <c r="A4" s="8" t="s">
        <v>0</v>
      </c>
      <c r="B4" s="7">
        <f>5+5+20+5+5+7*2</f>
        <v>54</v>
      </c>
      <c r="C4" s="9">
        <v>5.6250000000000001E-2</v>
      </c>
      <c r="D4" s="7">
        <v>2</v>
      </c>
      <c r="I4" s="1"/>
    </row>
    <row r="5" spans="1:9" ht="28.5" x14ac:dyDescent="0.25">
      <c r="A5" s="8" t="s">
        <v>27</v>
      </c>
      <c r="B5" s="7">
        <f>5+5+20+5+5+7*2</f>
        <v>54</v>
      </c>
      <c r="C5" s="9">
        <v>5.7638888888888885E-2</v>
      </c>
      <c r="D5" s="7">
        <v>3</v>
      </c>
    </row>
    <row r="6" spans="1:9" ht="28.5" x14ac:dyDescent="0.25">
      <c r="A6" s="8" t="s">
        <v>6</v>
      </c>
      <c r="B6" s="7">
        <f>5+5+20+5+5+7*2</f>
        <v>54</v>
      </c>
      <c r="C6" s="9">
        <v>5.8333333333333327E-2</v>
      </c>
      <c r="D6" s="7">
        <v>4</v>
      </c>
    </row>
    <row r="7" spans="1:9" ht="28.5" x14ac:dyDescent="0.25">
      <c r="A7" s="8" t="s">
        <v>9</v>
      </c>
      <c r="B7" s="7">
        <f>5+5+20+5+5+2*7</f>
        <v>54</v>
      </c>
      <c r="C7" s="9">
        <v>5.9027777777777783E-2</v>
      </c>
      <c r="D7" s="7">
        <v>5</v>
      </c>
    </row>
    <row r="8" spans="1:9" ht="28.5" x14ac:dyDescent="0.25">
      <c r="A8" s="8" t="s">
        <v>5</v>
      </c>
      <c r="B8" s="7">
        <f>5+5+20+5+5+6*2</f>
        <v>52</v>
      </c>
      <c r="C8" s="9">
        <v>5.9027777777777783E-2</v>
      </c>
      <c r="D8" s="7">
        <v>6</v>
      </c>
    </row>
    <row r="9" spans="1:9" ht="28.5" x14ac:dyDescent="0.25">
      <c r="A9" s="8" t="s">
        <v>12</v>
      </c>
      <c r="B9" s="7">
        <f>5+5+20+5+5+2*6</f>
        <v>52</v>
      </c>
      <c r="C9" s="9">
        <v>5.9722222222222225E-2</v>
      </c>
      <c r="D9" s="7">
        <v>7</v>
      </c>
    </row>
    <row r="10" spans="1:9" ht="28.5" x14ac:dyDescent="0.25">
      <c r="A10" s="8" t="s">
        <v>7</v>
      </c>
      <c r="B10" s="7">
        <f>5+5+20+5+5+6*2</f>
        <v>52</v>
      </c>
      <c r="C10" s="9">
        <v>6.1111111111111116E-2</v>
      </c>
      <c r="D10" s="7">
        <v>8</v>
      </c>
    </row>
    <row r="11" spans="1:9" ht="28.5" x14ac:dyDescent="0.25">
      <c r="A11" s="8" t="s">
        <v>15</v>
      </c>
      <c r="B11" s="7">
        <f>5+5+20+5+5+2*6</f>
        <v>52</v>
      </c>
      <c r="C11" s="9">
        <v>6.1805555555555558E-2</v>
      </c>
      <c r="D11" s="7">
        <v>9</v>
      </c>
    </row>
    <row r="12" spans="1:9" ht="28.5" x14ac:dyDescent="0.25">
      <c r="A12" s="8" t="s">
        <v>1</v>
      </c>
      <c r="B12" s="7">
        <f>5+5+20+5+5</f>
        <v>40</v>
      </c>
      <c r="C12" s="9">
        <v>0.12361111111111112</v>
      </c>
      <c r="D12" s="7">
        <v>10</v>
      </c>
    </row>
    <row r="13" spans="1:9" ht="28.5" x14ac:dyDescent="0.25">
      <c r="A13" s="8" t="s">
        <v>20</v>
      </c>
      <c r="B13" s="7">
        <f>5+5+20+5+5</f>
        <v>40</v>
      </c>
      <c r="C13" s="9">
        <v>9.7916666666666666E-2</v>
      </c>
      <c r="D13" s="7">
        <v>11</v>
      </c>
    </row>
    <row r="14" spans="1:9" ht="28.5" x14ac:dyDescent="0.25">
      <c r="A14" s="8" t="s">
        <v>14</v>
      </c>
      <c r="B14" s="7">
        <f>5+5+20+5+5+2*2-10</f>
        <v>34</v>
      </c>
      <c r="C14" s="9">
        <v>7.3611111111111113E-2</v>
      </c>
      <c r="D14" s="7">
        <v>12</v>
      </c>
    </row>
    <row r="15" spans="1:9" ht="28.5" x14ac:dyDescent="0.25">
      <c r="A15" s="8" t="s">
        <v>2</v>
      </c>
      <c r="B15" s="7">
        <f>5+5+20-5+5</f>
        <v>30</v>
      </c>
      <c r="C15" s="9">
        <v>9.7222222222222224E-2</v>
      </c>
      <c r="D15" s="7">
        <v>13</v>
      </c>
    </row>
    <row r="16" spans="1:9" ht="28.5" x14ac:dyDescent="0.25">
      <c r="A16" s="8" t="s">
        <v>13</v>
      </c>
      <c r="B16" s="7">
        <f>5+5+20-5+5</f>
        <v>30</v>
      </c>
      <c r="C16" s="9">
        <v>0.10069444444444443</v>
      </c>
      <c r="D16" s="7">
        <v>14</v>
      </c>
    </row>
    <row r="17" spans="1:4" ht="28.5" x14ac:dyDescent="0.25">
      <c r="A17" s="8" t="s">
        <v>8</v>
      </c>
      <c r="B17" s="7">
        <f>5+20-5+5</f>
        <v>25</v>
      </c>
      <c r="C17" s="9">
        <v>9.6527777777777768E-2</v>
      </c>
      <c r="D17" s="7">
        <v>15</v>
      </c>
    </row>
    <row r="18" spans="1:4" ht="28.5" x14ac:dyDescent="0.25">
      <c r="A18" s="8" t="s">
        <v>26</v>
      </c>
      <c r="B18" s="7">
        <f>5+5+20-5</f>
        <v>25</v>
      </c>
      <c r="C18" s="9">
        <v>8.5416666666666655E-2</v>
      </c>
      <c r="D18" s="7">
        <v>16</v>
      </c>
    </row>
    <row r="19" spans="1:4" ht="28.5" x14ac:dyDescent="0.25">
      <c r="A19" s="8" t="s">
        <v>19</v>
      </c>
      <c r="B19" s="7">
        <f>5+5+20-5*3+5</f>
        <v>20</v>
      </c>
      <c r="C19" s="9">
        <v>0.31180555555555556</v>
      </c>
      <c r="D19" s="7">
        <v>17</v>
      </c>
    </row>
    <row r="20" spans="1:4" ht="28.5" x14ac:dyDescent="0.25">
      <c r="A20" s="8" t="s">
        <v>28</v>
      </c>
      <c r="B20" s="7">
        <f>5+20-5*3+5</f>
        <v>15</v>
      </c>
      <c r="C20" s="9">
        <v>0.12569444444444444</v>
      </c>
      <c r="D20" s="7">
        <v>18</v>
      </c>
    </row>
    <row r="21" spans="1:4" ht="28.5" x14ac:dyDescent="0.25">
      <c r="A21" s="1"/>
    </row>
    <row r="22" spans="1:4" ht="23.25" x14ac:dyDescent="0.35">
      <c r="A22" s="4" t="s">
        <v>31</v>
      </c>
    </row>
    <row r="24" spans="1:4" ht="21" x14ac:dyDescent="0.35">
      <c r="A24" s="5" t="s">
        <v>32</v>
      </c>
    </row>
    <row r="25" spans="1:4" ht="21" x14ac:dyDescent="0.35">
      <c r="A25" s="5"/>
    </row>
    <row r="26" spans="1:4" ht="21" x14ac:dyDescent="0.35">
      <c r="A26" s="5" t="s">
        <v>33</v>
      </c>
    </row>
    <row r="27" spans="1:4" ht="21" x14ac:dyDescent="0.35">
      <c r="A27" s="5"/>
    </row>
    <row r="28" spans="1:4" ht="21" x14ac:dyDescent="0.35">
      <c r="A28" s="4" t="s">
        <v>34</v>
      </c>
    </row>
  </sheetData>
  <sortState ref="A3:D25">
    <sortCondition descending="1" ref="B3:B25"/>
  </sortState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Илья Евгеньевич</dc:creator>
  <cp:lastModifiedBy>Морозова Наталья Анатольевна</cp:lastModifiedBy>
  <cp:lastPrinted>2019-03-21T14:41:44Z</cp:lastPrinted>
  <dcterms:created xsi:type="dcterms:W3CDTF">2019-03-21T13:17:43Z</dcterms:created>
  <dcterms:modified xsi:type="dcterms:W3CDTF">2019-03-27T12:41:02Z</dcterms:modified>
</cp:coreProperties>
</file>